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takur\Desktop\"/>
    </mc:Choice>
  </mc:AlternateContent>
  <xr:revisionPtr revIDLastSave="0" documentId="13_ncr:1_{9BCF098B-3A16-4090-BA1D-4F99D6D2A9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基本シート" sheetId="2" r:id="rId1"/>
    <sheet name="利用方法" sheetId="3" r:id="rId2"/>
  </sheets>
  <definedNames>
    <definedName name="_xlnm.Print_Area" localSheetId="0">基本シート!$A$1:$H$39</definedName>
    <definedName name="休憩時間" localSheetId="1">利用方法!$G$5</definedName>
    <definedName name="休憩時間">基本シート!$G$5</definedName>
    <definedName name="始業時間" localSheetId="1">利用方法!$G$3</definedName>
    <definedName name="始業時間">基本シート!$G$3</definedName>
    <definedName name="終業時間" localSheetId="1">利用方法!$G$4</definedName>
    <definedName name="終業時間">基本シート!$G$4</definedName>
    <definedName name="所定労働時間" localSheetId="1">利用方法!$C$5</definedName>
    <definedName name="所定労働時間">基本シート!$C$5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3" l="1"/>
  <c r="A9" i="3" s="1"/>
  <c r="A8" i="2"/>
  <c r="F8" i="2"/>
  <c r="H8" i="2" s="1"/>
  <c r="G8" i="2"/>
  <c r="G38" i="3"/>
  <c r="F38" i="3"/>
  <c r="H38" i="3" s="1"/>
  <c r="G37" i="3"/>
  <c r="F37" i="3"/>
  <c r="H37" i="3" s="1"/>
  <c r="G36" i="3"/>
  <c r="F36" i="3"/>
  <c r="H36" i="3" s="1"/>
  <c r="G35" i="3"/>
  <c r="F35" i="3"/>
  <c r="H35" i="3" s="1"/>
  <c r="G34" i="3"/>
  <c r="F34" i="3"/>
  <c r="H34" i="3" s="1"/>
  <c r="G33" i="3"/>
  <c r="F33" i="3"/>
  <c r="H33" i="3" s="1"/>
  <c r="G32" i="3"/>
  <c r="F32" i="3"/>
  <c r="H32" i="3" s="1"/>
  <c r="G31" i="3"/>
  <c r="F31" i="3"/>
  <c r="H31" i="3" s="1"/>
  <c r="G30" i="3"/>
  <c r="F30" i="3"/>
  <c r="H30" i="3" s="1"/>
  <c r="G29" i="3"/>
  <c r="F29" i="3"/>
  <c r="H29" i="3" s="1"/>
  <c r="G28" i="3"/>
  <c r="F28" i="3"/>
  <c r="H28" i="3" s="1"/>
  <c r="G27" i="3"/>
  <c r="F27" i="3"/>
  <c r="H27" i="3" s="1"/>
  <c r="G26" i="3"/>
  <c r="F26" i="3"/>
  <c r="H26" i="3" s="1"/>
  <c r="G25" i="3"/>
  <c r="F25" i="3"/>
  <c r="H25" i="3" s="1"/>
  <c r="G24" i="3"/>
  <c r="F24" i="3"/>
  <c r="H24" i="3" s="1"/>
  <c r="G23" i="3"/>
  <c r="F23" i="3"/>
  <c r="H23" i="3" s="1"/>
  <c r="G22" i="3"/>
  <c r="F22" i="3"/>
  <c r="H22" i="3" s="1"/>
  <c r="G21" i="3"/>
  <c r="F21" i="3"/>
  <c r="H21" i="3" s="1"/>
  <c r="G20" i="3"/>
  <c r="F20" i="3"/>
  <c r="H20" i="3" s="1"/>
  <c r="F19" i="3"/>
  <c r="H19" i="3" s="1"/>
  <c r="G18" i="3"/>
  <c r="F18" i="3"/>
  <c r="H18" i="3" s="1"/>
  <c r="G17" i="3"/>
  <c r="F17" i="3"/>
  <c r="H17" i="3" s="1"/>
  <c r="G16" i="3"/>
  <c r="F16" i="3"/>
  <c r="H16" i="3" s="1"/>
  <c r="G15" i="3"/>
  <c r="F15" i="3"/>
  <c r="H15" i="3" s="1"/>
  <c r="G14" i="3"/>
  <c r="F14" i="3"/>
  <c r="H14" i="3" s="1"/>
  <c r="G13" i="3"/>
  <c r="F13" i="3"/>
  <c r="H13" i="3" s="1"/>
  <c r="G12" i="3"/>
  <c r="F12" i="3"/>
  <c r="H12" i="3" s="1"/>
  <c r="G11" i="3"/>
  <c r="F11" i="3"/>
  <c r="H11" i="3" s="1"/>
  <c r="G10" i="3"/>
  <c r="F10" i="3"/>
  <c r="H10" i="3" s="1"/>
  <c r="G9" i="3"/>
  <c r="F9" i="3"/>
  <c r="H9" i="3" s="1"/>
  <c r="G8" i="3"/>
  <c r="F8" i="3"/>
  <c r="B8" i="3"/>
  <c r="B9" i="3" l="1"/>
  <c r="A10" i="3"/>
  <c r="F39" i="3"/>
  <c r="G39" i="3"/>
  <c r="H8" i="3"/>
  <c r="H39" i="3" s="1"/>
  <c r="F9" i="2"/>
  <c r="G9" i="2"/>
  <c r="H9" i="2"/>
  <c r="F10" i="2"/>
  <c r="H10" i="2" s="1"/>
  <c r="G10" i="2"/>
  <c r="F11" i="2"/>
  <c r="H11" i="2" s="1"/>
  <c r="G11" i="2"/>
  <c r="A11" i="3" l="1"/>
  <c r="B10" i="3"/>
  <c r="F14" i="2"/>
  <c r="H14" i="2" s="1"/>
  <c r="A12" i="3" l="1"/>
  <c r="B11" i="3"/>
  <c r="G12" i="2"/>
  <c r="G13" i="2"/>
  <c r="G14" i="2"/>
  <c r="G15" i="2"/>
  <c r="G16" i="2"/>
  <c r="G17" i="2"/>
  <c r="G18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F38" i="2"/>
  <c r="H38" i="2" s="1"/>
  <c r="A13" i="3" l="1"/>
  <c r="B12" i="3"/>
  <c r="F12" i="2"/>
  <c r="H12" i="2" s="1"/>
  <c r="F16" i="2"/>
  <c r="H16" i="2" s="1"/>
  <c r="F18" i="2"/>
  <c r="H18" i="2" s="1"/>
  <c r="F20" i="2"/>
  <c r="H20" i="2" s="1"/>
  <c r="F22" i="2"/>
  <c r="H22" i="2" s="1"/>
  <c r="F24" i="2"/>
  <c r="H24" i="2" s="1"/>
  <c r="F26" i="2"/>
  <c r="H26" i="2" s="1"/>
  <c r="F28" i="2"/>
  <c r="H28" i="2" s="1"/>
  <c r="F30" i="2"/>
  <c r="H30" i="2" s="1"/>
  <c r="F32" i="2"/>
  <c r="H32" i="2" s="1"/>
  <c r="F34" i="2"/>
  <c r="H34" i="2" s="1"/>
  <c r="F36" i="2"/>
  <c r="H36" i="2" s="1"/>
  <c r="F13" i="2"/>
  <c r="H13" i="2" s="1"/>
  <c r="F15" i="2"/>
  <c r="H15" i="2" s="1"/>
  <c r="F17" i="2"/>
  <c r="H17" i="2" s="1"/>
  <c r="F19" i="2"/>
  <c r="H19" i="2" s="1"/>
  <c r="F21" i="2"/>
  <c r="H21" i="2" s="1"/>
  <c r="F23" i="2"/>
  <c r="H23" i="2" s="1"/>
  <c r="F25" i="2"/>
  <c r="H25" i="2" s="1"/>
  <c r="F27" i="2"/>
  <c r="H27" i="2" s="1"/>
  <c r="F29" i="2"/>
  <c r="H29" i="2" s="1"/>
  <c r="F31" i="2"/>
  <c r="H31" i="2" s="1"/>
  <c r="F33" i="2"/>
  <c r="H33" i="2" s="1"/>
  <c r="F35" i="2"/>
  <c r="H35" i="2" s="1"/>
  <c r="F37" i="2"/>
  <c r="H37" i="2" s="1"/>
  <c r="A14" i="3" l="1"/>
  <c r="B13" i="3"/>
  <c r="H39" i="2"/>
  <c r="F39" i="2"/>
  <c r="G39" i="2"/>
  <c r="B14" i="3" l="1"/>
  <c r="A15" i="3"/>
  <c r="A16" i="3" l="1"/>
  <c r="B15" i="3"/>
  <c r="B16" i="3" l="1"/>
  <c r="A17" i="3"/>
  <c r="B17" i="3" l="1"/>
  <c r="A18" i="3"/>
  <c r="A19" i="3" l="1"/>
  <c r="B18" i="3"/>
  <c r="A20" i="3" l="1"/>
  <c r="B19" i="3"/>
  <c r="B20" i="3" l="1"/>
  <c r="A21" i="3"/>
  <c r="B21" i="3" l="1"/>
  <c r="A22" i="3"/>
  <c r="B22" i="3" l="1"/>
  <c r="A23" i="3"/>
  <c r="A24" i="3" l="1"/>
  <c r="B23" i="3"/>
  <c r="A25" i="3" l="1"/>
  <c r="B24" i="3"/>
  <c r="A26" i="3" l="1"/>
  <c r="B25" i="3"/>
  <c r="A27" i="3" l="1"/>
  <c r="B26" i="3"/>
  <c r="B27" i="3" l="1"/>
  <c r="A28" i="3"/>
  <c r="B28" i="3" l="1"/>
  <c r="A29" i="3"/>
  <c r="B29" i="3" l="1"/>
  <c r="A30" i="3"/>
  <c r="A31" i="3" l="1"/>
  <c r="B30" i="3"/>
  <c r="A32" i="3" l="1"/>
  <c r="B31" i="3"/>
  <c r="B32" i="3" l="1"/>
  <c r="A33" i="3"/>
  <c r="B33" i="3" l="1"/>
  <c r="A34" i="3"/>
  <c r="A35" i="3" l="1"/>
  <c r="B34" i="3"/>
  <c r="B8" i="2"/>
  <c r="A9" i="2"/>
  <c r="B9" i="2" s="1"/>
  <c r="A10" i="2"/>
  <c r="A11" i="2" s="1"/>
  <c r="A36" i="3" l="1"/>
  <c r="B35" i="3"/>
  <c r="A12" i="2"/>
  <c r="B11" i="2"/>
  <c r="B10" i="2"/>
  <c r="A37" i="3" l="1"/>
  <c r="B36" i="3"/>
  <c r="A13" i="2"/>
  <c r="B12" i="2"/>
  <c r="A38" i="3" l="1"/>
  <c r="B38" i="3" s="1"/>
  <c r="B37" i="3"/>
  <c r="A14" i="2"/>
  <c r="B13" i="2"/>
  <c r="B14" i="2" l="1"/>
  <c r="A15" i="2"/>
  <c r="B15" i="2" l="1"/>
  <c r="A16" i="2"/>
  <c r="B16" i="2" l="1"/>
  <c r="A17" i="2"/>
  <c r="A18" i="2" l="1"/>
  <c r="B17" i="2"/>
  <c r="B18" i="2" l="1"/>
  <c r="A19" i="2"/>
  <c r="B19" i="2" l="1"/>
  <c r="A20" i="2"/>
  <c r="A21" i="2" l="1"/>
  <c r="B20" i="2"/>
  <c r="A22" i="2" l="1"/>
  <c r="B21" i="2"/>
  <c r="A23" i="2" l="1"/>
  <c r="B22" i="2"/>
  <c r="B23" i="2" l="1"/>
  <c r="A24" i="2"/>
  <c r="A25" i="2" l="1"/>
  <c r="B24" i="2"/>
  <c r="A26" i="2" l="1"/>
  <c r="B25" i="2"/>
  <c r="A27" i="2" l="1"/>
  <c r="B26" i="2"/>
  <c r="A28" i="2" l="1"/>
  <c r="B27" i="2"/>
  <c r="B28" i="2" l="1"/>
  <c r="A29" i="2"/>
  <c r="B29" i="2" l="1"/>
  <c r="A30" i="2"/>
  <c r="B30" i="2" l="1"/>
  <c r="A31" i="2"/>
  <c r="A32" i="2" l="1"/>
  <c r="B31" i="2"/>
  <c r="B32" i="2" l="1"/>
  <c r="A33" i="2"/>
  <c r="B33" i="2" l="1"/>
  <c r="A34" i="2"/>
  <c r="A35" i="2" l="1"/>
  <c r="B34" i="2"/>
  <c r="A36" i="2" l="1"/>
  <c r="B35" i="2"/>
  <c r="B36" i="2" l="1"/>
  <c r="A37" i="2"/>
  <c r="A38" i="2" l="1"/>
  <c r="B38" i="2" s="1"/>
  <c r="B3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畠山拓郎</author>
  </authors>
  <commentList>
    <comment ref="C3" authorId="0" shapeId="0" xr:uid="{17191B14-B84D-41C1-B994-761B7CF13BBB}">
      <text>
        <r>
          <rPr>
            <sz val="9"/>
            <color indexed="81"/>
            <rFont val="MS P ゴシック"/>
            <family val="3"/>
            <charset val="128"/>
          </rPr>
          <t xml:space="preserve">給与計算対象月の
</t>
        </r>
      </text>
    </comment>
  </commentList>
</comments>
</file>

<file path=xl/sharedStrings.xml><?xml version="1.0" encoding="utf-8"?>
<sst xmlns="http://schemas.openxmlformats.org/spreadsheetml/2006/main" count="25" uniqueCount="14">
  <si>
    <t>出勤時間</t>
    <rPh sb="0" eb="2">
      <t>シュッキン</t>
    </rPh>
    <rPh sb="2" eb="4">
      <t>ジカン</t>
    </rPh>
    <phoneticPr fontId="1"/>
  </si>
  <si>
    <t>退勤時間</t>
    <rPh sb="0" eb="2">
      <t>タイキン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</si>
  <si>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</si>
  <si>
    <t>年月日</t>
    <rPh sb="0" eb="3">
      <t>ネンガッピヒ</t>
    </rPh>
    <phoneticPr fontId="1"/>
  </si>
  <si>
    <t>労働時間数</t>
    <rPh sb="0" eb="2">
      <t>ロウドウ</t>
    </rPh>
    <rPh sb="2" eb="4">
      <t>ジカン</t>
    </rPh>
    <rPh sb="4" eb="5">
      <t>スウ</t>
    </rPh>
    <phoneticPr fontId="1"/>
  </si>
  <si>
    <t>残業時間数</t>
    <rPh sb="0" eb="2">
      <t>ザンギョウ</t>
    </rPh>
    <rPh sb="2" eb="4">
      <t>ジカン</t>
    </rPh>
    <rPh sb="4" eb="5">
      <t>スウ</t>
    </rPh>
    <phoneticPr fontId="1"/>
  </si>
  <si>
    <t>遅早時間数</t>
    <rPh sb="0" eb="2">
      <t>チソウ</t>
    </rPh>
    <rPh sb="2" eb="4">
      <t>ジカン</t>
    </rPh>
    <rPh sb="4" eb="5">
      <t>スウ</t>
    </rPh>
    <phoneticPr fontId="1"/>
  </si>
  <si>
    <t>合計</t>
    <rPh sb="0" eb="2">
      <t>ゴウケイ</t>
    </rPh>
    <phoneticPr fontId="1"/>
  </si>
  <si>
    <t>1日の所定労働時間数</t>
    <rPh sb="1" eb="2">
      <t>ニチ</t>
    </rPh>
    <rPh sb="3" eb="5">
      <t>ショテイ</t>
    </rPh>
    <rPh sb="5" eb="7">
      <t>ロウドウ</t>
    </rPh>
    <rPh sb="7" eb="10">
      <t>ジカンスウ</t>
    </rPh>
    <phoneticPr fontId="1"/>
  </si>
  <si>
    <t>曜日</t>
    <rPh sb="0" eb="2">
      <t>ヨウビ</t>
    </rPh>
    <phoneticPr fontId="1"/>
  </si>
  <si>
    <t>給与計算対象期間初日</t>
    <rPh sb="0" eb="2">
      <t>キュウヨ</t>
    </rPh>
    <rPh sb="2" eb="4">
      <t>ケイサン</t>
    </rPh>
    <rPh sb="4" eb="6">
      <t>タイショウ</t>
    </rPh>
    <rPh sb="6" eb="8">
      <t>キカン</t>
    </rPh>
    <rPh sb="8" eb="10">
      <t>ショニチ</t>
    </rPh>
    <phoneticPr fontId="1"/>
  </si>
  <si>
    <t>勤怠管理表</t>
    <rPh sb="0" eb="4">
      <t>キンタイカンリ</t>
    </rPh>
    <rPh sb="4" eb="5">
      <t>ヒョウ</t>
    </rPh>
    <phoneticPr fontId="1"/>
  </si>
  <si>
    <t>〇年〇月</t>
    <rPh sb="1" eb="2">
      <t>ネン</t>
    </rPh>
    <rPh sb="2" eb="4">
      <t>マルガツ</t>
    </rPh>
    <phoneticPr fontId="1"/>
  </si>
  <si>
    <r>
      <t>〇年〇月　出勤簿</t>
    </r>
    <r>
      <rPr>
        <b/>
        <sz val="18"/>
        <color rgb="FFFF0000"/>
        <rFont val="ＭＳ Ｐゴシック"/>
        <family val="3"/>
        <charset val="128"/>
        <scheme val="minor"/>
      </rPr>
      <t>（入力例）</t>
    </r>
    <rPh sb="1" eb="4">
      <t>ネンマルガツ</t>
    </rPh>
    <rPh sb="5" eb="7">
      <t>シュッキン</t>
    </rPh>
    <rPh sb="7" eb="8">
      <t>ボ</t>
    </rPh>
    <rPh sb="9" eb="11">
      <t>ニュウリョク</t>
    </rPh>
    <rPh sb="11" eb="12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</si>
</sst>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=0]&quot;&quot;;[h]:mm"/>
    <numFmt numFmtId="177" formatCode="[h]:mm"/>
    <numFmt numFmtId="181" formatCode="d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20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181" fontId="6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4"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476249</xdr:colOff>
      <xdr:row>1</xdr:row>
      <xdr:rowOff>76200</xdr:rowOff>
    </xdr:from>
    <xdr:to>
      <xdr:col>7</xdr:col>
      <xdr:colOff>228599</xdr:colOff>
      <xdr:row>5</xdr:row>
      <xdr:rowOff>9525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71874" y="361950"/>
          <a:ext cx="2219325" cy="619125"/>
        </a:xfrm>
        <a:prstGeom prst="wedgeRoundRectCallout">
          <a:avLst>
            <a:gd name="adj1" fmla="val -63932"/>
            <a:gd name="adj2" fmla="val 42500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黄色いセルを入力してください。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228600</xdr:colOff>
      <xdr:row>7</xdr:row>
      <xdr:rowOff>47625</xdr:rowOff>
    </xdr:from>
    <xdr:to>
      <xdr:col>11</xdr:col>
      <xdr:colOff>228600</xdr:colOff>
      <xdr:row>13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638925" y="1362075"/>
          <a:ext cx="2057400" cy="1209675"/>
        </a:xfrm>
        <a:prstGeom prst="wedgeRoundRectCallout">
          <a:avLst>
            <a:gd name="adj1" fmla="val -60185"/>
            <a:gd name="adj2" fmla="val -24412"/>
            <a:gd name="adj3" fmla="val 16667"/>
          </a:avLst>
        </a:prstGeom>
        <a:solidFill>
          <a:srgbClr val="FFFF00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労働時間数、残業時間数、遅早時間数、合計時間は自動で集計されます。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39"/>
  <sheetViews>
    <sheetView tabSelected="1" workbookViewId="0">
      <selection sqref="A1:C1"/>
    </sheetView>
  </sheetViews>
  <sheetFormatPr defaultRowHeight="13.5"/>
  <cols>
    <col min="1" max="1" width="14.375" customWidth="1"/>
    <col min="2" max="2" width="6.75" customWidth="1"/>
    <col min="3" max="5" width="11.625" customWidth="1"/>
    <col min="6" max="8" width="11.625" style="8" customWidth="1"/>
  </cols>
  <sheetData>
    <row r="1" spans="1:8" ht="22.5" customHeight="1">
      <c r="A1" s="24" t="s">
        <v>12</v>
      </c>
      <c r="B1" s="24"/>
      <c r="C1" s="24"/>
      <c r="D1" s="15" t="s">
        <v>11</v>
      </c>
      <c r="E1" s="15"/>
      <c r="F1" s="23"/>
      <c r="G1" s="23"/>
      <c r="H1" s="23"/>
    </row>
    <row r="3" spans="1:8">
      <c r="A3" s="19" t="s">
        <v>10</v>
      </c>
      <c r="B3" s="20"/>
      <c r="C3" s="16">
        <v>42825</v>
      </c>
      <c r="D3" s="16"/>
      <c r="F3" s="14"/>
      <c r="G3" s="14"/>
      <c r="H3" s="14"/>
    </row>
    <row r="4" spans="1:8">
      <c r="C4" s="6"/>
      <c r="D4" s="6"/>
      <c r="F4" s="14"/>
      <c r="G4" s="14"/>
      <c r="H4" s="14"/>
    </row>
    <row r="5" spans="1:8">
      <c r="A5" s="19" t="s">
        <v>8</v>
      </c>
      <c r="B5" s="20"/>
      <c r="C5" s="17">
        <v>0.33333333333333331</v>
      </c>
      <c r="D5" s="18"/>
      <c r="F5" s="14"/>
      <c r="G5" s="14"/>
      <c r="H5" s="14"/>
    </row>
    <row r="7" spans="1:8">
      <c r="A7" s="1" t="s">
        <v>3</v>
      </c>
      <c r="B7" s="1" t="s">
        <v>9</v>
      </c>
      <c r="C7" s="1" t="s">
        <v>0</v>
      </c>
      <c r="D7" s="1" t="s">
        <v>1</v>
      </c>
      <c r="E7" s="2" t="s">
        <v>2</v>
      </c>
      <c r="F7" s="9" t="s">
        <v>4</v>
      </c>
      <c r="G7" s="9" t="s">
        <v>5</v>
      </c>
      <c r="H7" s="10" t="s">
        <v>6</v>
      </c>
    </row>
    <row r="8" spans="1:8" ht="15.75">
      <c r="A8" s="21">
        <f>C3</f>
        <v>42825</v>
      </c>
      <c r="B8" s="7" t="str">
        <f>TEXT(A8,"aaa")</f>
        <v>木</v>
      </c>
      <c r="C8" s="3"/>
      <c r="D8" s="3"/>
      <c r="E8" s="3"/>
      <c r="F8" s="10">
        <f>D8-C8-E8</f>
        <v>0</v>
      </c>
      <c r="G8" s="11">
        <f>MAX(D8-C8-E8-$C$5,0)</f>
        <v>0</v>
      </c>
      <c r="H8" s="12" t="str">
        <f>IF(OR(C8="",D8="",所定労働時間-F8&lt;0,所定労働時間=F8),"",IF(F8&lt;=所定労働時間,所定労働時間-F8))</f>
        <v/>
      </c>
    </row>
    <row r="9" spans="1:8" ht="15.75">
      <c r="A9" s="22">
        <f>A8+1</f>
        <v>42826</v>
      </c>
      <c r="B9" s="7" t="str">
        <f t="shared" ref="B9:B37" si="0">TEXT(A9,"aaa")</f>
        <v>金</v>
      </c>
      <c r="C9" s="3"/>
      <c r="D9" s="3"/>
      <c r="E9" s="3"/>
      <c r="F9" s="10">
        <f t="shared" ref="F9:F37" si="1">D9-C9-E9</f>
        <v>0</v>
      </c>
      <c r="G9" s="11">
        <f>MAX(D9-C9-E9-$C$5,0)</f>
        <v>0</v>
      </c>
      <c r="H9" s="12" t="str">
        <f t="shared" ref="H9:H38" si="2">IF(OR(C9="",D9="",所定労働時間-F9&lt;0,所定労働時間=F9),"",IF(F9&lt;=所定労働時間,所定労働時間-F9))</f>
        <v/>
      </c>
    </row>
    <row r="10" spans="1:8" ht="15.75">
      <c r="A10" s="22">
        <f t="shared" ref="A10:A33" si="3">A9+1</f>
        <v>42827</v>
      </c>
      <c r="B10" s="7" t="str">
        <f t="shared" si="0"/>
        <v>土</v>
      </c>
      <c r="C10" s="3"/>
      <c r="D10" s="3"/>
      <c r="E10" s="3"/>
      <c r="F10" s="10">
        <f>D10-C10-E10</f>
        <v>0</v>
      </c>
      <c r="G10" s="11">
        <f>MAX(D10-C10-E10-$C$5,0)</f>
        <v>0</v>
      </c>
      <c r="H10" s="12" t="str">
        <f t="shared" si="2"/>
        <v/>
      </c>
    </row>
    <row r="11" spans="1:8" ht="15.75">
      <c r="A11" s="22">
        <f t="shared" si="3"/>
        <v>42828</v>
      </c>
      <c r="B11" s="7" t="str">
        <f t="shared" si="0"/>
        <v>日</v>
      </c>
      <c r="C11" s="3"/>
      <c r="D11" s="3"/>
      <c r="E11" s="3"/>
      <c r="F11" s="10">
        <f>D11-C11-E11</f>
        <v>0</v>
      </c>
      <c r="G11" s="11">
        <f t="shared" ref="G11:G38" si="4">MAX(D11-C11-E11-$C$5,0)</f>
        <v>0</v>
      </c>
      <c r="H11" s="12" t="str">
        <f t="shared" si="2"/>
        <v/>
      </c>
    </row>
    <row r="12" spans="1:8" ht="15.75">
      <c r="A12" s="22">
        <f t="shared" si="3"/>
        <v>42829</v>
      </c>
      <c r="B12" s="7" t="str">
        <f t="shared" si="0"/>
        <v>月</v>
      </c>
      <c r="C12" s="4"/>
      <c r="D12" s="4"/>
      <c r="E12" s="3"/>
      <c r="F12" s="10">
        <f t="shared" si="1"/>
        <v>0</v>
      </c>
      <c r="G12" s="11">
        <f t="shared" si="4"/>
        <v>0</v>
      </c>
      <c r="H12" s="12" t="str">
        <f t="shared" si="2"/>
        <v/>
      </c>
    </row>
    <row r="13" spans="1:8" ht="15.75">
      <c r="A13" s="22">
        <f t="shared" si="3"/>
        <v>42830</v>
      </c>
      <c r="B13" s="7" t="str">
        <f t="shared" si="0"/>
        <v>火</v>
      </c>
      <c r="C13" s="4"/>
      <c r="D13" s="4"/>
      <c r="E13" s="3"/>
      <c r="F13" s="10">
        <f t="shared" si="1"/>
        <v>0</v>
      </c>
      <c r="G13" s="11">
        <f t="shared" si="4"/>
        <v>0</v>
      </c>
      <c r="H13" s="12" t="str">
        <f t="shared" si="2"/>
        <v/>
      </c>
    </row>
    <row r="14" spans="1:8" ht="15.75">
      <c r="A14" s="22">
        <f t="shared" si="3"/>
        <v>42831</v>
      </c>
      <c r="B14" s="7" t="str">
        <f t="shared" si="0"/>
        <v>水</v>
      </c>
      <c r="C14" s="4"/>
      <c r="D14" s="4"/>
      <c r="E14" s="3"/>
      <c r="F14" s="10">
        <f t="shared" si="1"/>
        <v>0</v>
      </c>
      <c r="G14" s="11">
        <f t="shared" si="4"/>
        <v>0</v>
      </c>
      <c r="H14" s="12" t="str">
        <f t="shared" si="2"/>
        <v/>
      </c>
    </row>
    <row r="15" spans="1:8" ht="15.75">
      <c r="A15" s="22">
        <f t="shared" si="3"/>
        <v>42832</v>
      </c>
      <c r="B15" s="7" t="str">
        <f t="shared" si="0"/>
        <v>木</v>
      </c>
      <c r="C15" s="4"/>
      <c r="D15" s="4"/>
      <c r="E15" s="3"/>
      <c r="F15" s="10">
        <f t="shared" si="1"/>
        <v>0</v>
      </c>
      <c r="G15" s="11">
        <f t="shared" si="4"/>
        <v>0</v>
      </c>
      <c r="H15" s="12" t="str">
        <f t="shared" si="2"/>
        <v/>
      </c>
    </row>
    <row r="16" spans="1:8" ht="15.75">
      <c r="A16" s="22">
        <f t="shared" si="3"/>
        <v>42833</v>
      </c>
      <c r="B16" s="7" t="str">
        <f t="shared" si="0"/>
        <v>金</v>
      </c>
      <c r="C16" s="4"/>
      <c r="D16" s="4"/>
      <c r="E16" s="3"/>
      <c r="F16" s="10">
        <f t="shared" si="1"/>
        <v>0</v>
      </c>
      <c r="G16" s="11">
        <f t="shared" si="4"/>
        <v>0</v>
      </c>
      <c r="H16" s="12" t="str">
        <f t="shared" si="2"/>
        <v/>
      </c>
    </row>
    <row r="17" spans="1:8" ht="15.75">
      <c r="A17" s="22">
        <f t="shared" si="3"/>
        <v>42834</v>
      </c>
      <c r="B17" s="7" t="str">
        <f t="shared" si="0"/>
        <v>土</v>
      </c>
      <c r="C17" s="4"/>
      <c r="D17" s="4"/>
      <c r="E17" s="3"/>
      <c r="F17" s="10">
        <f t="shared" si="1"/>
        <v>0</v>
      </c>
      <c r="G17" s="11">
        <f t="shared" si="4"/>
        <v>0</v>
      </c>
      <c r="H17" s="12" t="str">
        <f t="shared" si="2"/>
        <v/>
      </c>
    </row>
    <row r="18" spans="1:8" ht="15.75">
      <c r="A18" s="22">
        <f>A17+1</f>
        <v>42835</v>
      </c>
      <c r="B18" s="7" t="str">
        <f t="shared" si="0"/>
        <v>日</v>
      </c>
      <c r="C18" s="4"/>
      <c r="D18" s="4"/>
      <c r="E18" s="3"/>
      <c r="F18" s="10">
        <f t="shared" si="1"/>
        <v>0</v>
      </c>
      <c r="G18" s="11">
        <f t="shared" si="4"/>
        <v>0</v>
      </c>
      <c r="H18" s="12" t="str">
        <f t="shared" si="2"/>
        <v/>
      </c>
    </row>
    <row r="19" spans="1:8" ht="15.75">
      <c r="A19" s="22">
        <f>A18+1</f>
        <v>42836</v>
      </c>
      <c r="B19" s="7" t="str">
        <f t="shared" si="0"/>
        <v>月</v>
      </c>
      <c r="C19" s="4"/>
      <c r="D19" s="4"/>
      <c r="E19" s="3"/>
      <c r="F19" s="10">
        <f t="shared" si="1"/>
        <v>0</v>
      </c>
      <c r="G19" s="11"/>
      <c r="H19" s="12" t="str">
        <f t="shared" si="2"/>
        <v/>
      </c>
    </row>
    <row r="20" spans="1:8" ht="15.75">
      <c r="A20" s="22">
        <f t="shared" si="3"/>
        <v>42837</v>
      </c>
      <c r="B20" s="7" t="str">
        <f t="shared" si="0"/>
        <v>火</v>
      </c>
      <c r="C20" s="4"/>
      <c r="D20" s="4"/>
      <c r="E20" s="3"/>
      <c r="F20" s="10">
        <f t="shared" si="1"/>
        <v>0</v>
      </c>
      <c r="G20" s="11">
        <f t="shared" si="4"/>
        <v>0</v>
      </c>
      <c r="H20" s="12" t="str">
        <f t="shared" si="2"/>
        <v/>
      </c>
    </row>
    <row r="21" spans="1:8" ht="15.75">
      <c r="A21" s="22">
        <f t="shared" si="3"/>
        <v>42838</v>
      </c>
      <c r="B21" s="7" t="str">
        <f t="shared" si="0"/>
        <v>水</v>
      </c>
      <c r="C21" s="4"/>
      <c r="D21" s="4"/>
      <c r="E21" s="3"/>
      <c r="F21" s="10">
        <f t="shared" si="1"/>
        <v>0</v>
      </c>
      <c r="G21" s="11">
        <f t="shared" si="4"/>
        <v>0</v>
      </c>
      <c r="H21" s="12" t="str">
        <f t="shared" si="2"/>
        <v/>
      </c>
    </row>
    <row r="22" spans="1:8" ht="15.75">
      <c r="A22" s="22">
        <f t="shared" si="3"/>
        <v>42839</v>
      </c>
      <c r="B22" s="7" t="str">
        <f t="shared" si="0"/>
        <v>木</v>
      </c>
      <c r="C22" s="4"/>
      <c r="D22" s="4"/>
      <c r="E22" s="3"/>
      <c r="F22" s="10">
        <f t="shared" si="1"/>
        <v>0</v>
      </c>
      <c r="G22" s="11">
        <f t="shared" si="4"/>
        <v>0</v>
      </c>
      <c r="H22" s="12" t="str">
        <f t="shared" si="2"/>
        <v/>
      </c>
    </row>
    <row r="23" spans="1:8" ht="15.75">
      <c r="A23" s="22">
        <f t="shared" si="3"/>
        <v>42840</v>
      </c>
      <c r="B23" s="7" t="str">
        <f t="shared" si="0"/>
        <v>金</v>
      </c>
      <c r="C23" s="4"/>
      <c r="D23" s="4"/>
      <c r="E23" s="3"/>
      <c r="F23" s="10">
        <f t="shared" si="1"/>
        <v>0</v>
      </c>
      <c r="G23" s="11">
        <f t="shared" si="4"/>
        <v>0</v>
      </c>
      <c r="H23" s="12" t="str">
        <f t="shared" si="2"/>
        <v/>
      </c>
    </row>
    <row r="24" spans="1:8" ht="15.75">
      <c r="A24" s="22">
        <f t="shared" si="3"/>
        <v>42841</v>
      </c>
      <c r="B24" s="7" t="str">
        <f t="shared" si="0"/>
        <v>土</v>
      </c>
      <c r="C24" s="4"/>
      <c r="D24" s="4"/>
      <c r="E24" s="3"/>
      <c r="F24" s="10">
        <f t="shared" si="1"/>
        <v>0</v>
      </c>
      <c r="G24" s="11">
        <f t="shared" si="4"/>
        <v>0</v>
      </c>
      <c r="H24" s="12" t="str">
        <f t="shared" si="2"/>
        <v/>
      </c>
    </row>
    <row r="25" spans="1:8" ht="15.75">
      <c r="A25" s="22">
        <f t="shared" si="3"/>
        <v>42842</v>
      </c>
      <c r="B25" s="7" t="str">
        <f t="shared" si="0"/>
        <v>日</v>
      </c>
      <c r="C25" s="4"/>
      <c r="D25" s="4"/>
      <c r="E25" s="3"/>
      <c r="F25" s="10">
        <f t="shared" si="1"/>
        <v>0</v>
      </c>
      <c r="G25" s="11">
        <f t="shared" si="4"/>
        <v>0</v>
      </c>
      <c r="H25" s="12" t="str">
        <f t="shared" si="2"/>
        <v/>
      </c>
    </row>
    <row r="26" spans="1:8" ht="15.75">
      <c r="A26" s="22">
        <f t="shared" si="3"/>
        <v>42843</v>
      </c>
      <c r="B26" s="7" t="str">
        <f t="shared" si="0"/>
        <v>月</v>
      </c>
      <c r="C26" s="4"/>
      <c r="D26" s="4"/>
      <c r="E26" s="3"/>
      <c r="F26" s="10">
        <f t="shared" si="1"/>
        <v>0</v>
      </c>
      <c r="G26" s="11">
        <f t="shared" si="4"/>
        <v>0</v>
      </c>
      <c r="H26" s="12" t="str">
        <f t="shared" si="2"/>
        <v/>
      </c>
    </row>
    <row r="27" spans="1:8" ht="15.75">
      <c r="A27" s="22">
        <f t="shared" si="3"/>
        <v>42844</v>
      </c>
      <c r="B27" s="7" t="str">
        <f t="shared" si="0"/>
        <v>火</v>
      </c>
      <c r="C27" s="4"/>
      <c r="D27" s="4"/>
      <c r="E27" s="3"/>
      <c r="F27" s="10">
        <f t="shared" si="1"/>
        <v>0</v>
      </c>
      <c r="G27" s="11">
        <f t="shared" si="4"/>
        <v>0</v>
      </c>
      <c r="H27" s="12" t="str">
        <f t="shared" si="2"/>
        <v/>
      </c>
    </row>
    <row r="28" spans="1:8" ht="15.75">
      <c r="A28" s="22">
        <f t="shared" si="3"/>
        <v>42845</v>
      </c>
      <c r="B28" s="7" t="str">
        <f t="shared" si="0"/>
        <v>水</v>
      </c>
      <c r="C28" s="4"/>
      <c r="D28" s="4"/>
      <c r="E28" s="3"/>
      <c r="F28" s="10">
        <f t="shared" si="1"/>
        <v>0</v>
      </c>
      <c r="G28" s="11">
        <f t="shared" si="4"/>
        <v>0</v>
      </c>
      <c r="H28" s="12" t="str">
        <f t="shared" si="2"/>
        <v/>
      </c>
    </row>
    <row r="29" spans="1:8" ht="15.75">
      <c r="A29" s="22">
        <f t="shared" si="3"/>
        <v>42846</v>
      </c>
      <c r="B29" s="7" t="str">
        <f t="shared" si="0"/>
        <v>木</v>
      </c>
      <c r="C29" s="4"/>
      <c r="D29" s="4"/>
      <c r="E29" s="3"/>
      <c r="F29" s="10">
        <f t="shared" si="1"/>
        <v>0</v>
      </c>
      <c r="G29" s="11">
        <f t="shared" si="4"/>
        <v>0</v>
      </c>
      <c r="H29" s="12" t="str">
        <f t="shared" si="2"/>
        <v/>
      </c>
    </row>
    <row r="30" spans="1:8" ht="15.75">
      <c r="A30" s="22">
        <f t="shared" si="3"/>
        <v>42847</v>
      </c>
      <c r="B30" s="7" t="str">
        <f t="shared" si="0"/>
        <v>金</v>
      </c>
      <c r="C30" s="4"/>
      <c r="D30" s="4"/>
      <c r="E30" s="3"/>
      <c r="F30" s="10">
        <f t="shared" si="1"/>
        <v>0</v>
      </c>
      <c r="G30" s="11">
        <f t="shared" si="4"/>
        <v>0</v>
      </c>
      <c r="H30" s="12" t="str">
        <f t="shared" si="2"/>
        <v/>
      </c>
    </row>
    <row r="31" spans="1:8" ht="15.75">
      <c r="A31" s="22">
        <f t="shared" si="3"/>
        <v>42848</v>
      </c>
      <c r="B31" s="7" t="str">
        <f t="shared" si="0"/>
        <v>土</v>
      </c>
      <c r="C31" s="4"/>
      <c r="D31" s="4"/>
      <c r="E31" s="3"/>
      <c r="F31" s="10">
        <f t="shared" si="1"/>
        <v>0</v>
      </c>
      <c r="G31" s="11">
        <f t="shared" si="4"/>
        <v>0</v>
      </c>
      <c r="H31" s="12" t="str">
        <f t="shared" si="2"/>
        <v/>
      </c>
    </row>
    <row r="32" spans="1:8" ht="15.75">
      <c r="A32" s="22">
        <f>A31+1</f>
        <v>42849</v>
      </c>
      <c r="B32" s="7" t="str">
        <f t="shared" si="0"/>
        <v>日</v>
      </c>
      <c r="C32" s="4"/>
      <c r="D32" s="4"/>
      <c r="E32" s="3"/>
      <c r="F32" s="10">
        <f t="shared" si="1"/>
        <v>0</v>
      </c>
      <c r="G32" s="11">
        <f t="shared" si="4"/>
        <v>0</v>
      </c>
      <c r="H32" s="12" t="str">
        <f t="shared" si="2"/>
        <v/>
      </c>
    </row>
    <row r="33" spans="1:8" ht="15.75">
      <c r="A33" s="22">
        <f t="shared" si="3"/>
        <v>42850</v>
      </c>
      <c r="B33" s="7" t="str">
        <f t="shared" si="0"/>
        <v>月</v>
      </c>
      <c r="C33" s="4"/>
      <c r="D33" s="4"/>
      <c r="E33" s="3"/>
      <c r="F33" s="10">
        <f t="shared" si="1"/>
        <v>0</v>
      </c>
      <c r="G33" s="11">
        <f t="shared" si="4"/>
        <v>0</v>
      </c>
      <c r="H33" s="12" t="str">
        <f t="shared" si="2"/>
        <v/>
      </c>
    </row>
    <row r="34" spans="1:8" ht="15.75">
      <c r="A34" s="22">
        <f>A33+1</f>
        <v>42851</v>
      </c>
      <c r="B34" s="7" t="str">
        <f t="shared" si="0"/>
        <v>火</v>
      </c>
      <c r="C34" s="4"/>
      <c r="D34" s="4"/>
      <c r="E34" s="3"/>
      <c r="F34" s="10">
        <f t="shared" si="1"/>
        <v>0</v>
      </c>
      <c r="G34" s="11">
        <f t="shared" si="4"/>
        <v>0</v>
      </c>
      <c r="H34" s="12" t="str">
        <f t="shared" si="2"/>
        <v/>
      </c>
    </row>
    <row r="35" spans="1:8" ht="15.75">
      <c r="A35" s="22">
        <f>A34+1</f>
        <v>42852</v>
      </c>
      <c r="B35" s="7" t="str">
        <f t="shared" si="0"/>
        <v>水</v>
      </c>
      <c r="C35" s="4"/>
      <c r="D35" s="4"/>
      <c r="E35" s="3"/>
      <c r="F35" s="10">
        <f t="shared" si="1"/>
        <v>0</v>
      </c>
      <c r="G35" s="11">
        <f t="shared" si="4"/>
        <v>0</v>
      </c>
      <c r="H35" s="12" t="str">
        <f t="shared" si="2"/>
        <v/>
      </c>
    </row>
    <row r="36" spans="1:8" ht="15.75">
      <c r="A36" s="22">
        <f>IF(DAY(A35+1)&lt;10,"",A35+1)</f>
        <v>42853</v>
      </c>
      <c r="B36" s="7" t="str">
        <f t="shared" si="0"/>
        <v>木</v>
      </c>
      <c r="C36" s="4"/>
      <c r="D36" s="4"/>
      <c r="E36" s="3"/>
      <c r="F36" s="10">
        <f t="shared" si="1"/>
        <v>0</v>
      </c>
      <c r="G36" s="11">
        <f t="shared" si="4"/>
        <v>0</v>
      </c>
      <c r="H36" s="12" t="str">
        <f t="shared" si="2"/>
        <v/>
      </c>
    </row>
    <row r="37" spans="1:8" ht="15.75">
      <c r="A37" s="22">
        <f>IF(DAY(A36+1)&lt;10,"",A36+1)</f>
        <v>42854</v>
      </c>
      <c r="B37" s="7" t="str">
        <f t="shared" si="0"/>
        <v>金</v>
      </c>
      <c r="C37" s="4"/>
      <c r="D37" s="4"/>
      <c r="E37" s="3"/>
      <c r="F37" s="10">
        <f t="shared" si="1"/>
        <v>0</v>
      </c>
      <c r="G37" s="11">
        <f t="shared" si="4"/>
        <v>0</v>
      </c>
      <c r="H37" s="12" t="str">
        <f t="shared" si="2"/>
        <v/>
      </c>
    </row>
    <row r="38" spans="1:8" ht="15.75">
      <c r="A38" s="22" t="str">
        <f>IF(DAY(A37+1)&lt;10,"",A37+1)</f>
        <v/>
      </c>
      <c r="B38" s="7" t="str">
        <f>TEXT(A38,"aaa")</f>
        <v/>
      </c>
      <c r="C38" s="4"/>
      <c r="D38" s="4"/>
      <c r="E38" s="3"/>
      <c r="F38" s="10">
        <f>D38-C38-E38</f>
        <v>0</v>
      </c>
      <c r="G38" s="11">
        <f t="shared" si="4"/>
        <v>0</v>
      </c>
      <c r="H38" s="12" t="str">
        <f t="shared" si="2"/>
        <v/>
      </c>
    </row>
    <row r="39" spans="1:8">
      <c r="C39" s="5"/>
      <c r="D39" s="5"/>
      <c r="E39" s="5" t="s">
        <v>7</v>
      </c>
      <c r="F39" s="13">
        <f>SUM(F8:F38)</f>
        <v>0</v>
      </c>
      <c r="G39" s="13">
        <f>SUM(G8:G38)</f>
        <v>0</v>
      </c>
      <c r="H39" s="13">
        <f>SUM(H8:H38)</f>
        <v>0</v>
      </c>
    </row>
  </sheetData>
  <mergeCells count="6">
    <mergeCell ref="C3:D3"/>
    <mergeCell ref="C5:D5"/>
    <mergeCell ref="A5:B5"/>
    <mergeCell ref="A3:B3"/>
    <mergeCell ref="A1:C1"/>
    <mergeCell ref="D1:E1"/>
  </mergeCells>
  <phoneticPr fontId="1"/>
  <conditionalFormatting sqref="B4 B6:B1048576 B2 A1">
    <cfRule type="containsText" dxfId="3" priority="1" operator="containsText" text="土">
      <formula>NOT(ISERROR(SEARCH("土",A1)))</formula>
    </cfRule>
  </conditionalFormatting>
  <conditionalFormatting sqref="B8:B38">
    <cfRule type="containsText" dxfId="2" priority="2" operator="containsText" text="日">
      <formula>NOT(ISERROR(SEARCH("日",B8)))</formula>
    </cfRule>
  </conditionalFormatting>
  <pageMargins left="0.5" right="0.25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9"/>
  <sheetViews>
    <sheetView workbookViewId="0">
      <selection activeCell="I2" sqref="I2"/>
    </sheetView>
  </sheetViews>
  <sheetFormatPr defaultRowHeight="13.5"/>
  <cols>
    <col min="1" max="1" width="14.375" customWidth="1"/>
    <col min="2" max="2" width="5.5" customWidth="1"/>
    <col min="3" max="3" width="10.125" customWidth="1"/>
    <col min="4" max="4" width="10.625" customWidth="1"/>
    <col min="5" max="5" width="10" customWidth="1"/>
    <col min="6" max="6" width="10.875" style="8" customWidth="1"/>
    <col min="7" max="7" width="11.5" style="8" customWidth="1"/>
    <col min="8" max="8" width="11.125" style="8" customWidth="1"/>
  </cols>
  <sheetData>
    <row r="1" spans="1:8" ht="22.5" customHeight="1">
      <c r="A1" s="15" t="s">
        <v>13</v>
      </c>
      <c r="B1" s="15"/>
      <c r="C1" s="15"/>
      <c r="D1" s="15"/>
      <c r="E1" s="15"/>
      <c r="F1" s="15"/>
      <c r="G1" s="15"/>
      <c r="H1" s="15"/>
    </row>
    <row r="3" spans="1:8">
      <c r="A3" s="19" t="s">
        <v>10</v>
      </c>
      <c r="B3" s="20"/>
      <c r="C3" s="16">
        <v>42825</v>
      </c>
      <c r="D3" s="16"/>
      <c r="F3" s="14"/>
      <c r="G3" s="14"/>
      <c r="H3" s="14"/>
    </row>
    <row r="4" spans="1:8">
      <c r="C4" s="6"/>
      <c r="D4" s="6"/>
      <c r="F4" s="14"/>
      <c r="G4" s="14"/>
      <c r="H4" s="14"/>
    </row>
    <row r="5" spans="1:8">
      <c r="A5" s="19" t="s">
        <v>8</v>
      </c>
      <c r="B5" s="20"/>
      <c r="C5" s="17">
        <v>0.33333333333333331</v>
      </c>
      <c r="D5" s="18"/>
      <c r="F5" s="14"/>
      <c r="G5" s="14"/>
      <c r="H5" s="14"/>
    </row>
    <row r="7" spans="1:8">
      <c r="A7" s="1" t="s">
        <v>3</v>
      </c>
      <c r="B7" s="1" t="s">
        <v>9</v>
      </c>
      <c r="C7" s="1" t="s">
        <v>0</v>
      </c>
      <c r="D7" s="1" t="s">
        <v>1</v>
      </c>
      <c r="E7" s="2" t="s">
        <v>2</v>
      </c>
      <c r="F7" s="9" t="s">
        <v>4</v>
      </c>
      <c r="G7" s="9" t="s">
        <v>5</v>
      </c>
      <c r="H7" s="10" t="s">
        <v>6</v>
      </c>
    </row>
    <row r="8" spans="1:8" ht="15.75">
      <c r="A8" s="21">
        <f>C3</f>
        <v>42825</v>
      </c>
      <c r="B8" s="7" t="str">
        <f>TEXT(A8,"aaa")</f>
        <v>木</v>
      </c>
      <c r="C8" s="3">
        <v>0.33333333333333331</v>
      </c>
      <c r="D8" s="3">
        <v>0.70833333333333337</v>
      </c>
      <c r="E8" s="3">
        <v>4.1666666666666664E-2</v>
      </c>
      <c r="F8" s="10">
        <f>D8-C8-E8</f>
        <v>0.33333333333333337</v>
      </c>
      <c r="G8" s="11">
        <f>MAX(D8-C8-E8-$C$5,0)</f>
        <v>5.5511151231257827E-17</v>
      </c>
      <c r="H8" s="12" t="str">
        <f>IF(OR(C8="",D8="",所定労働時間-F8&lt;0,所定労働時間=F8),"",IF(F8&lt;=所定労働時間,所定労働時間-F8))</f>
        <v/>
      </c>
    </row>
    <row r="9" spans="1:8" ht="15.75">
      <c r="A9" s="22">
        <f>A8+1</f>
        <v>42826</v>
      </c>
      <c r="B9" s="7" t="str">
        <f t="shared" ref="B9:B38" si="0">TEXT(A9,"aaa")</f>
        <v>金</v>
      </c>
      <c r="C9" s="3">
        <v>0.33333333333333331</v>
      </c>
      <c r="D9" s="3">
        <v>0.77083333333333337</v>
      </c>
      <c r="E9" s="3">
        <v>4.1666666666666664E-2</v>
      </c>
      <c r="F9" s="10">
        <f t="shared" ref="F9:F37" si="1">D9-C9-E9</f>
        <v>0.39583333333333337</v>
      </c>
      <c r="G9" s="11">
        <f>MAX(D9-C9-E9-$C$5,0)</f>
        <v>6.2500000000000056E-2</v>
      </c>
      <c r="H9" s="12" t="str">
        <f t="shared" ref="H9:H38" si="2">IF(OR(C9="",D9="",所定労働時間-F9&lt;0,所定労働時間=F9),"",IF(F9&lt;=所定労働時間,所定労働時間-F9))</f>
        <v/>
      </c>
    </row>
    <row r="10" spans="1:8" ht="15.75">
      <c r="A10" s="22">
        <f t="shared" ref="A10:A33" si="3">A9+1</f>
        <v>42827</v>
      </c>
      <c r="B10" s="7" t="str">
        <f t="shared" si="0"/>
        <v>土</v>
      </c>
      <c r="C10" s="3">
        <v>0.33333333333333331</v>
      </c>
      <c r="D10" s="3">
        <v>0.5</v>
      </c>
      <c r="E10" s="3">
        <v>0</v>
      </c>
      <c r="F10" s="10">
        <f>D10-C10-E10</f>
        <v>0.16666666666666669</v>
      </c>
      <c r="G10" s="11">
        <f>MAX(D10-C10-E10-$C$5,0)</f>
        <v>0</v>
      </c>
      <c r="H10" s="12">
        <f t="shared" si="2"/>
        <v>0.16666666666666663</v>
      </c>
    </row>
    <row r="11" spans="1:8" ht="15.75">
      <c r="A11" s="22">
        <f t="shared" si="3"/>
        <v>42828</v>
      </c>
      <c r="B11" s="7" t="str">
        <f t="shared" si="0"/>
        <v>日</v>
      </c>
      <c r="C11" s="3"/>
      <c r="D11" s="3"/>
      <c r="E11" s="3"/>
      <c r="F11" s="10">
        <f>D11-C11-E11</f>
        <v>0</v>
      </c>
      <c r="G11" s="11">
        <f t="shared" ref="G11:G38" si="4">MAX(D11-C11-E11-$C$5,0)</f>
        <v>0</v>
      </c>
      <c r="H11" s="12" t="str">
        <f t="shared" si="2"/>
        <v/>
      </c>
    </row>
    <row r="12" spans="1:8" ht="15.75">
      <c r="A12" s="22">
        <f t="shared" si="3"/>
        <v>42829</v>
      </c>
      <c r="B12" s="7" t="str">
        <f t="shared" si="0"/>
        <v>月</v>
      </c>
      <c r="C12" s="4"/>
      <c r="D12" s="4"/>
      <c r="E12" s="3"/>
      <c r="F12" s="10">
        <f t="shared" si="1"/>
        <v>0</v>
      </c>
      <c r="G12" s="11">
        <f t="shared" si="4"/>
        <v>0</v>
      </c>
      <c r="H12" s="12" t="str">
        <f t="shared" si="2"/>
        <v/>
      </c>
    </row>
    <row r="13" spans="1:8" ht="15.75">
      <c r="A13" s="22">
        <f t="shared" si="3"/>
        <v>42830</v>
      </c>
      <c r="B13" s="7" t="str">
        <f t="shared" si="0"/>
        <v>火</v>
      </c>
      <c r="C13" s="4"/>
      <c r="D13" s="4"/>
      <c r="E13" s="3"/>
      <c r="F13" s="10">
        <f t="shared" si="1"/>
        <v>0</v>
      </c>
      <c r="G13" s="11">
        <f t="shared" si="4"/>
        <v>0</v>
      </c>
      <c r="H13" s="12" t="str">
        <f t="shared" si="2"/>
        <v/>
      </c>
    </row>
    <row r="14" spans="1:8" ht="15.75">
      <c r="A14" s="22">
        <f t="shared" si="3"/>
        <v>42831</v>
      </c>
      <c r="B14" s="7" t="str">
        <f t="shared" si="0"/>
        <v>水</v>
      </c>
      <c r="C14" s="4"/>
      <c r="D14" s="4"/>
      <c r="E14" s="3"/>
      <c r="F14" s="10">
        <f t="shared" si="1"/>
        <v>0</v>
      </c>
      <c r="G14" s="11">
        <f t="shared" si="4"/>
        <v>0</v>
      </c>
      <c r="H14" s="12" t="str">
        <f t="shared" si="2"/>
        <v/>
      </c>
    </row>
    <row r="15" spans="1:8" ht="15.75">
      <c r="A15" s="22">
        <f t="shared" si="3"/>
        <v>42832</v>
      </c>
      <c r="B15" s="7" t="str">
        <f t="shared" si="0"/>
        <v>木</v>
      </c>
      <c r="C15" s="4"/>
      <c r="D15" s="4"/>
      <c r="E15" s="3"/>
      <c r="F15" s="10">
        <f t="shared" si="1"/>
        <v>0</v>
      </c>
      <c r="G15" s="11">
        <f t="shared" si="4"/>
        <v>0</v>
      </c>
      <c r="H15" s="12" t="str">
        <f t="shared" si="2"/>
        <v/>
      </c>
    </row>
    <row r="16" spans="1:8" ht="15.75">
      <c r="A16" s="22">
        <f t="shared" si="3"/>
        <v>42833</v>
      </c>
      <c r="B16" s="7" t="str">
        <f t="shared" si="0"/>
        <v>金</v>
      </c>
      <c r="C16" s="4"/>
      <c r="D16" s="4"/>
      <c r="E16" s="3"/>
      <c r="F16" s="10">
        <f t="shared" si="1"/>
        <v>0</v>
      </c>
      <c r="G16" s="11">
        <f t="shared" si="4"/>
        <v>0</v>
      </c>
      <c r="H16" s="12" t="str">
        <f t="shared" si="2"/>
        <v/>
      </c>
    </row>
    <row r="17" spans="1:8" ht="15.75">
      <c r="A17" s="22">
        <f t="shared" si="3"/>
        <v>42834</v>
      </c>
      <c r="B17" s="7" t="str">
        <f t="shared" si="0"/>
        <v>土</v>
      </c>
      <c r="C17" s="4"/>
      <c r="D17" s="4"/>
      <c r="E17" s="3"/>
      <c r="F17" s="10">
        <f t="shared" si="1"/>
        <v>0</v>
      </c>
      <c r="G17" s="11">
        <f t="shared" si="4"/>
        <v>0</v>
      </c>
      <c r="H17" s="12" t="str">
        <f t="shared" si="2"/>
        <v/>
      </c>
    </row>
    <row r="18" spans="1:8" ht="15.75">
      <c r="A18" s="22">
        <f>A17+1</f>
        <v>42835</v>
      </c>
      <c r="B18" s="7" t="str">
        <f t="shared" si="0"/>
        <v>日</v>
      </c>
      <c r="C18" s="4"/>
      <c r="D18" s="4"/>
      <c r="E18" s="3"/>
      <c r="F18" s="10">
        <f t="shared" si="1"/>
        <v>0</v>
      </c>
      <c r="G18" s="11">
        <f t="shared" si="4"/>
        <v>0</v>
      </c>
      <c r="H18" s="12" t="str">
        <f t="shared" si="2"/>
        <v/>
      </c>
    </row>
    <row r="19" spans="1:8" ht="15.75">
      <c r="A19" s="22">
        <f>A18+1</f>
        <v>42836</v>
      </c>
      <c r="B19" s="7" t="str">
        <f t="shared" si="0"/>
        <v>月</v>
      </c>
      <c r="C19" s="4"/>
      <c r="D19" s="4"/>
      <c r="E19" s="3"/>
      <c r="F19" s="10">
        <f t="shared" si="1"/>
        <v>0</v>
      </c>
      <c r="G19" s="11"/>
      <c r="H19" s="12" t="str">
        <f t="shared" si="2"/>
        <v/>
      </c>
    </row>
    <row r="20" spans="1:8" ht="15.75">
      <c r="A20" s="22">
        <f t="shared" si="3"/>
        <v>42837</v>
      </c>
      <c r="B20" s="7" t="str">
        <f t="shared" si="0"/>
        <v>火</v>
      </c>
      <c r="C20" s="4"/>
      <c r="D20" s="4"/>
      <c r="E20" s="3"/>
      <c r="F20" s="10">
        <f t="shared" si="1"/>
        <v>0</v>
      </c>
      <c r="G20" s="11">
        <f t="shared" si="4"/>
        <v>0</v>
      </c>
      <c r="H20" s="12" t="str">
        <f t="shared" si="2"/>
        <v/>
      </c>
    </row>
    <row r="21" spans="1:8" ht="15.75">
      <c r="A21" s="22">
        <f t="shared" si="3"/>
        <v>42838</v>
      </c>
      <c r="B21" s="7" t="str">
        <f t="shared" si="0"/>
        <v>水</v>
      </c>
      <c r="C21" s="4"/>
      <c r="D21" s="4"/>
      <c r="E21" s="3"/>
      <c r="F21" s="10">
        <f t="shared" si="1"/>
        <v>0</v>
      </c>
      <c r="G21" s="11">
        <f t="shared" si="4"/>
        <v>0</v>
      </c>
      <c r="H21" s="12" t="str">
        <f t="shared" si="2"/>
        <v/>
      </c>
    </row>
    <row r="22" spans="1:8" ht="15.75">
      <c r="A22" s="22">
        <f t="shared" si="3"/>
        <v>42839</v>
      </c>
      <c r="B22" s="7" t="str">
        <f t="shared" si="0"/>
        <v>木</v>
      </c>
      <c r="C22" s="4"/>
      <c r="D22" s="4"/>
      <c r="E22" s="3"/>
      <c r="F22" s="10">
        <f t="shared" si="1"/>
        <v>0</v>
      </c>
      <c r="G22" s="11">
        <f t="shared" si="4"/>
        <v>0</v>
      </c>
      <c r="H22" s="12" t="str">
        <f t="shared" si="2"/>
        <v/>
      </c>
    </row>
    <row r="23" spans="1:8" ht="15.75">
      <c r="A23" s="22">
        <f t="shared" si="3"/>
        <v>42840</v>
      </c>
      <c r="B23" s="7" t="str">
        <f t="shared" si="0"/>
        <v>金</v>
      </c>
      <c r="C23" s="4"/>
      <c r="D23" s="4"/>
      <c r="E23" s="3"/>
      <c r="F23" s="10">
        <f t="shared" si="1"/>
        <v>0</v>
      </c>
      <c r="G23" s="11">
        <f t="shared" si="4"/>
        <v>0</v>
      </c>
      <c r="H23" s="12" t="str">
        <f t="shared" si="2"/>
        <v/>
      </c>
    </row>
    <row r="24" spans="1:8" ht="15.75">
      <c r="A24" s="22">
        <f t="shared" si="3"/>
        <v>42841</v>
      </c>
      <c r="B24" s="7" t="str">
        <f t="shared" si="0"/>
        <v>土</v>
      </c>
      <c r="C24" s="4"/>
      <c r="D24" s="4"/>
      <c r="E24" s="3"/>
      <c r="F24" s="10">
        <f t="shared" si="1"/>
        <v>0</v>
      </c>
      <c r="G24" s="11">
        <f t="shared" si="4"/>
        <v>0</v>
      </c>
      <c r="H24" s="12" t="str">
        <f t="shared" si="2"/>
        <v/>
      </c>
    </row>
    <row r="25" spans="1:8" ht="15.75">
      <c r="A25" s="22">
        <f t="shared" si="3"/>
        <v>42842</v>
      </c>
      <c r="B25" s="7" t="str">
        <f t="shared" si="0"/>
        <v>日</v>
      </c>
      <c r="C25" s="4"/>
      <c r="D25" s="4"/>
      <c r="E25" s="3"/>
      <c r="F25" s="10">
        <f t="shared" si="1"/>
        <v>0</v>
      </c>
      <c r="G25" s="11">
        <f t="shared" si="4"/>
        <v>0</v>
      </c>
      <c r="H25" s="12" t="str">
        <f t="shared" si="2"/>
        <v/>
      </c>
    </row>
    <row r="26" spans="1:8" ht="15.75">
      <c r="A26" s="22">
        <f t="shared" si="3"/>
        <v>42843</v>
      </c>
      <c r="B26" s="7" t="str">
        <f t="shared" si="0"/>
        <v>月</v>
      </c>
      <c r="C26" s="4"/>
      <c r="D26" s="4"/>
      <c r="E26" s="3"/>
      <c r="F26" s="10">
        <f t="shared" si="1"/>
        <v>0</v>
      </c>
      <c r="G26" s="11">
        <f t="shared" si="4"/>
        <v>0</v>
      </c>
      <c r="H26" s="12" t="str">
        <f t="shared" si="2"/>
        <v/>
      </c>
    </row>
    <row r="27" spans="1:8" ht="15.75">
      <c r="A27" s="22">
        <f t="shared" si="3"/>
        <v>42844</v>
      </c>
      <c r="B27" s="7" t="str">
        <f t="shared" si="0"/>
        <v>火</v>
      </c>
      <c r="C27" s="4"/>
      <c r="D27" s="4"/>
      <c r="E27" s="3"/>
      <c r="F27" s="10">
        <f t="shared" si="1"/>
        <v>0</v>
      </c>
      <c r="G27" s="11">
        <f t="shared" si="4"/>
        <v>0</v>
      </c>
      <c r="H27" s="12" t="str">
        <f t="shared" si="2"/>
        <v/>
      </c>
    </row>
    <row r="28" spans="1:8" ht="15.75">
      <c r="A28" s="22">
        <f t="shared" si="3"/>
        <v>42845</v>
      </c>
      <c r="B28" s="7" t="str">
        <f t="shared" si="0"/>
        <v>水</v>
      </c>
      <c r="C28" s="4"/>
      <c r="D28" s="4"/>
      <c r="E28" s="3"/>
      <c r="F28" s="10">
        <f t="shared" si="1"/>
        <v>0</v>
      </c>
      <c r="G28" s="11">
        <f t="shared" si="4"/>
        <v>0</v>
      </c>
      <c r="H28" s="12" t="str">
        <f t="shared" si="2"/>
        <v/>
      </c>
    </row>
    <row r="29" spans="1:8" ht="15.75">
      <c r="A29" s="22">
        <f t="shared" si="3"/>
        <v>42846</v>
      </c>
      <c r="B29" s="7" t="str">
        <f t="shared" si="0"/>
        <v>木</v>
      </c>
      <c r="C29" s="4"/>
      <c r="D29" s="4"/>
      <c r="E29" s="3"/>
      <c r="F29" s="10">
        <f t="shared" si="1"/>
        <v>0</v>
      </c>
      <c r="G29" s="11">
        <f t="shared" si="4"/>
        <v>0</v>
      </c>
      <c r="H29" s="12" t="str">
        <f t="shared" si="2"/>
        <v/>
      </c>
    </row>
    <row r="30" spans="1:8" ht="15.75">
      <c r="A30" s="22">
        <f t="shared" si="3"/>
        <v>42847</v>
      </c>
      <c r="B30" s="7" t="str">
        <f t="shared" si="0"/>
        <v>金</v>
      </c>
      <c r="C30" s="4"/>
      <c r="D30" s="4"/>
      <c r="E30" s="3"/>
      <c r="F30" s="10">
        <f t="shared" si="1"/>
        <v>0</v>
      </c>
      <c r="G30" s="11">
        <f t="shared" si="4"/>
        <v>0</v>
      </c>
      <c r="H30" s="12" t="str">
        <f t="shared" si="2"/>
        <v/>
      </c>
    </row>
    <row r="31" spans="1:8" ht="15.75">
      <c r="A31" s="22">
        <f t="shared" si="3"/>
        <v>42848</v>
      </c>
      <c r="B31" s="7" t="str">
        <f t="shared" si="0"/>
        <v>土</v>
      </c>
      <c r="C31" s="4"/>
      <c r="D31" s="4"/>
      <c r="E31" s="3"/>
      <c r="F31" s="10">
        <f t="shared" si="1"/>
        <v>0</v>
      </c>
      <c r="G31" s="11">
        <f t="shared" si="4"/>
        <v>0</v>
      </c>
      <c r="H31" s="12" t="str">
        <f t="shared" si="2"/>
        <v/>
      </c>
    </row>
    <row r="32" spans="1:8" ht="15.75">
      <c r="A32" s="22">
        <f>A31+1</f>
        <v>42849</v>
      </c>
      <c r="B32" s="7" t="str">
        <f t="shared" si="0"/>
        <v>日</v>
      </c>
      <c r="C32" s="4"/>
      <c r="D32" s="4"/>
      <c r="E32" s="3"/>
      <c r="F32" s="10">
        <f t="shared" si="1"/>
        <v>0</v>
      </c>
      <c r="G32" s="11">
        <f t="shared" si="4"/>
        <v>0</v>
      </c>
      <c r="H32" s="12" t="str">
        <f t="shared" si="2"/>
        <v/>
      </c>
    </row>
    <row r="33" spans="1:8" ht="15.75">
      <c r="A33" s="22">
        <f t="shared" si="3"/>
        <v>42850</v>
      </c>
      <c r="B33" s="7" t="str">
        <f t="shared" si="0"/>
        <v>月</v>
      </c>
      <c r="C33" s="4"/>
      <c r="D33" s="4"/>
      <c r="E33" s="3"/>
      <c r="F33" s="10">
        <f t="shared" si="1"/>
        <v>0</v>
      </c>
      <c r="G33" s="11">
        <f t="shared" si="4"/>
        <v>0</v>
      </c>
      <c r="H33" s="12" t="str">
        <f t="shared" si="2"/>
        <v/>
      </c>
    </row>
    <row r="34" spans="1:8" ht="15.75">
      <c r="A34" s="22">
        <f>A33+1</f>
        <v>42851</v>
      </c>
      <c r="B34" s="7" t="str">
        <f t="shared" si="0"/>
        <v>火</v>
      </c>
      <c r="C34" s="4"/>
      <c r="D34" s="4"/>
      <c r="E34" s="3"/>
      <c r="F34" s="10">
        <f t="shared" si="1"/>
        <v>0</v>
      </c>
      <c r="G34" s="11">
        <f t="shared" si="4"/>
        <v>0</v>
      </c>
      <c r="H34" s="12" t="str">
        <f t="shared" si="2"/>
        <v/>
      </c>
    </row>
    <row r="35" spans="1:8" ht="15.75">
      <c r="A35" s="22">
        <f>A34+1</f>
        <v>42852</v>
      </c>
      <c r="B35" s="7" t="str">
        <f t="shared" si="0"/>
        <v>水</v>
      </c>
      <c r="C35" s="4"/>
      <c r="D35" s="4"/>
      <c r="E35" s="3"/>
      <c r="F35" s="10">
        <f t="shared" si="1"/>
        <v>0</v>
      </c>
      <c r="G35" s="11">
        <f t="shared" si="4"/>
        <v>0</v>
      </c>
      <c r="H35" s="12" t="str">
        <f t="shared" si="2"/>
        <v/>
      </c>
    </row>
    <row r="36" spans="1:8" ht="15.75">
      <c r="A36" s="22">
        <f>IF(DAY(A35+1)&lt;10,"",A35+1)</f>
        <v>42853</v>
      </c>
      <c r="B36" s="7" t="str">
        <f t="shared" si="0"/>
        <v>木</v>
      </c>
      <c r="C36" s="4"/>
      <c r="D36" s="4"/>
      <c r="E36" s="3"/>
      <c r="F36" s="10">
        <f t="shared" si="1"/>
        <v>0</v>
      </c>
      <c r="G36" s="11">
        <f t="shared" si="4"/>
        <v>0</v>
      </c>
      <c r="H36" s="12" t="str">
        <f t="shared" si="2"/>
        <v/>
      </c>
    </row>
    <row r="37" spans="1:8" ht="15.75">
      <c r="A37" s="22">
        <f>IF(DAY(A36+1)&lt;10,"",A36+1)</f>
        <v>42854</v>
      </c>
      <c r="B37" s="7" t="str">
        <f t="shared" si="0"/>
        <v>金</v>
      </c>
      <c r="C37" s="4"/>
      <c r="D37" s="4"/>
      <c r="E37" s="3"/>
      <c r="F37" s="10">
        <f t="shared" si="1"/>
        <v>0</v>
      </c>
      <c r="G37" s="11">
        <f t="shared" si="4"/>
        <v>0</v>
      </c>
      <c r="H37" s="12" t="str">
        <f t="shared" si="2"/>
        <v/>
      </c>
    </row>
    <row r="38" spans="1:8" ht="15.75">
      <c r="A38" s="22" t="str">
        <f>IF(DAY(A37+1)&lt;10,"",A37+1)</f>
        <v/>
      </c>
      <c r="B38" s="7" t="str">
        <f t="shared" si="0"/>
        <v/>
      </c>
      <c r="C38" s="4"/>
      <c r="D38" s="4"/>
      <c r="E38" s="3"/>
      <c r="F38" s="10">
        <f>D38-C38-E38</f>
        <v>0</v>
      </c>
      <c r="G38" s="11">
        <f t="shared" si="4"/>
        <v>0</v>
      </c>
      <c r="H38" s="12" t="str">
        <f t="shared" si="2"/>
        <v/>
      </c>
    </row>
    <row r="39" spans="1:8">
      <c r="C39" s="5"/>
      <c r="D39" s="5"/>
      <c r="E39" s="5" t="s">
        <v>7</v>
      </c>
      <c r="F39" s="13">
        <f>SUM(F8:F38)</f>
        <v>0.89583333333333348</v>
      </c>
      <c r="G39" s="13">
        <f>SUM(G8:G38)</f>
        <v>6.2500000000000111E-2</v>
      </c>
      <c r="H39" s="13">
        <f>SUM(H8:H38)</f>
        <v>0.16666666666666663</v>
      </c>
    </row>
  </sheetData>
  <mergeCells count="5">
    <mergeCell ref="A1:H1"/>
    <mergeCell ref="A3:B3"/>
    <mergeCell ref="C3:D3"/>
    <mergeCell ref="A5:B5"/>
    <mergeCell ref="C5:D5"/>
  </mergeCells>
  <phoneticPr fontId="1"/>
  <conditionalFormatting sqref="B1:B2 B4 B6:B1048576">
    <cfRule type="containsText" dxfId="1" priority="1" operator="containsText" text="土">
      <formula>NOT(ISERROR(SEARCH("土",B1)))</formula>
    </cfRule>
  </conditionalFormatting>
  <conditionalFormatting sqref="B8:B38">
    <cfRule type="containsText" dxfId="0" priority="2" operator="containsText" text="日">
      <formula>NOT(ISERROR(SEARCH("日",B8)))</formula>
    </cfRule>
  </conditionalFormatting>
  <pageMargins left="0.5" right="0.25" top="0.75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基本シート</vt:lpstr>
      <vt:lpstr>利用方法</vt:lpstr>
      <vt:lpstr>基本シート!Print_Area</vt:lpstr>
      <vt:lpstr>利用方法!休憩時間</vt:lpstr>
      <vt:lpstr>休憩時間</vt:lpstr>
      <vt:lpstr>利用方法!始業時間</vt:lpstr>
      <vt:lpstr>始業時間</vt:lpstr>
      <vt:lpstr>利用方法!終業時間</vt:lpstr>
      <vt:lpstr>終業時間</vt:lpstr>
      <vt:lpstr>利用方法!所定労働時間</vt:lpstr>
      <vt:lpstr>所定労働時間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Takuroh</dc:creator>
  <cp:lastModifiedBy>畠山拓郎</cp:lastModifiedBy>
  <cp:lastPrinted>2021-10-11T07:06:25Z</cp:lastPrinted>
  <dcterms:created xsi:type="dcterms:W3CDTF">2020-11-25T23:46:42Z</dcterms:created>
  <dcterms:modified xsi:type="dcterms:W3CDTF">2021-10-11T07:07:18Z</dcterms:modified>
</cp:coreProperties>
</file>